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Area" localSheetId="1">'F1'!$A$1:$F$82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<sst xmlns="http://schemas.openxmlformats.org/spreadsheetml/2006/main" count="122" uniqueCount="121">
  <si>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</si>
  <si>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</si>
  <si>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</si>
  <si>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</si>
  <si>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</si>
  <si>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</si>
  <si>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</si>
  <si>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</si>
  <si>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</si>
  <si>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</si>
  <si>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</si>
  <si>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</si>
  <si>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</si>
  <si>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</si>
  <si>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</si>
  <si>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</si>
  <si>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</si>
  <si>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</si>
  <si>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</si>
  <si>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</si>
  <si>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</si>
  <si>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</si>
  <si>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</si>
  <si>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</si>
  <si>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</si>
  <si>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</si>
  <si>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</si>
  <si>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</si>
  <si>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</si>
  <si>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</si>
  <si>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</si>
  <si>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</si>
  <si>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</si>
  <si>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</si>
  <si>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</si>
  <si>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</si>
  <si>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</si>
  <si>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</si>
  <si>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</si>
  <si>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</si>
  <si>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</si>
  <si>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</si>
  <si>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</si>
  <si>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</si>
  <si>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</si>
  <si>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</si>
  <si>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</si>
  <si>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</si>
  <si>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</si>
  <si>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</si>
  <si>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</si>
  <si>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</si>
  <si>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</si>
  <si>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</si>
  <si>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</si>
  <si>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</si>
  <si>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</si>
  <si>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</si>
  <si>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</si>
  <si>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</si>
  <si>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</si>
  <si>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</si>
  <si>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</si>
  <si>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</si>
  <si>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</si>
  <si>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</si>
  <si>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</si>
  <si>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</si>
  <si>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</si>
  <si>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</si>
  <si>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</si>
  <si>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</si>
  <si>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</si>
  <si>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</si>
  <si>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</si>
  <si>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</si>
  <si>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</si>
  <si>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</si>
  <si>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</si>
  <si>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</si>
  <si>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</si>
  <si>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</si>
  <si>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</si>
  <si>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</si>
  <si>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</si>
  <si>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</si>
  <si>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</si>
  <si>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</si>
  <si>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</si>
  <si>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</si>
  <si>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</si>
  <si>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</si>
  <si>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</si>
  <si>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</si>
  <si>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</si>
  <si>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</si>
  <si>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</si>
  <si>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</si>
  <si>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</si>
  <si>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</si>
  <si>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</si>
  <si>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</si>
  <si>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</si>
  <si>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</si>
  <si>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</si>
  <si>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</si>
  <si>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</si>
  <si>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</si>
  <si>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</si>
  <si>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</si>
  <si>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</si>
  <si>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</si>
  <si>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</si>
  <si>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</si>
  <si>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</si>
  <si>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</si>
  <si>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</si>
  <si>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</si>
  <si>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</si>
  <si>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Junio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</si>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</sst>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7" fontId="6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view="pageBreakPreview" zoomScale="60" zoomScaleNormal="120" workbookViewId="0">
      <selection activeCell="B57" sqref="B57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36935457.280000001</v>
      </c>
      <c r="C6" s="9">
        <f>SUM(C7:C13)</f>
        <v>27044369.979999997</v>
      </c>
      <c r="D6" s="5" t="s">
        <v>6</v>
      </c>
      <c r="E6" s="9">
        <f>SUM(E7:E15)</f>
        <v>454579.5700000003</v>
      </c>
      <c r="F6" s="9">
        <f>SUM(F7:F15)</f>
        <v>12453332.18</v>
      </c>
    </row>
    <row r="7" spans="1:6" x14ac:dyDescent="0.2">
      <c r="A7" s="10" t="s">
        <v>7</v>
      </c>
      <c r="B7" s="9">
        <v>15950</v>
      </c>
      <c r="C7" s="9">
        <v>15950</v>
      </c>
      <c r="D7" s="11" t="s">
        <v>8</v>
      </c>
      <c r="E7" s="9">
        <v>3591804.23</v>
      </c>
      <c r="F7" s="9">
        <v>3775257.82</v>
      </c>
    </row>
    <row r="8" spans="1:6" x14ac:dyDescent="0.2">
      <c r="A8" s="10" t="s">
        <v>9</v>
      </c>
      <c r="B8" s="9">
        <v>36276980.780000001</v>
      </c>
      <c r="C8" s="9">
        <v>13602913.189999999</v>
      </c>
      <c r="D8" s="11" t="s">
        <v>10</v>
      </c>
      <c r="E8" s="9">
        <v>2268330.98</v>
      </c>
      <c r="F8" s="9">
        <v>2380250.38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>
        <v>642526.5</v>
      </c>
      <c r="C10" s="9">
        <v>13425506.789999999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-201923.75</v>
      </c>
      <c r="F13" s="9">
        <v>375628.31</v>
      </c>
    </row>
    <row r="14" spans="1:6" x14ac:dyDescent="0.2">
      <c r="A14" s="3" t="s">
        <v>21</v>
      </c>
      <c r="B14" s="9">
        <f>SUM(B15:B21)</f>
        <v>11154998.15</v>
      </c>
      <c r="C14" s="9">
        <f>SUM(C15:C21)</f>
        <v>18509048.690000001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10265853.380000001</v>
      </c>
      <c r="C15" s="9">
        <v>17921022.98</v>
      </c>
      <c r="D15" s="11" t="s">
        <v>24</v>
      </c>
      <c r="E15" s="9">
        <v>-5002757</v>
      </c>
      <c r="F15" s="9">
        <v>6123070.5599999996</v>
      </c>
    </row>
    <row r="16" spans="1:6" x14ac:dyDescent="0.2">
      <c r="A16" s="10" t="s">
        <v>25</v>
      </c>
      <c r="B16" s="9">
        <v>30805.75</v>
      </c>
      <c r="C16" s="9">
        <v>30805.75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858339.02</v>
      </c>
      <c r="C17" s="9">
        <v>557219.96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2865098.4</v>
      </c>
      <c r="C22" s="9">
        <f>SUM(C23:C27)</f>
        <v>2785910.87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2865098.4</v>
      </c>
      <c r="C23" s="9">
        <v>2785910.87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-222770.63999999998</v>
      </c>
      <c r="F39" s="9">
        <f>SUM(F40:F42)</f>
        <v>-222770.63999999998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-227999.12</v>
      </c>
      <c r="F42" s="9">
        <v>-227999.12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50955553.829999998</v>
      </c>
      <c r="C44" s="7">
        <f>C6+C14+C22+C28+C34+C35+C38</f>
        <v>48339329.539999999</v>
      </c>
      <c r="D44" s="8" t="s">
        <v>80</v>
      </c>
      <c r="E44" s="7">
        <f>E6+E16+E20+E23+E24+E28+E35+E39</f>
        <v>231808.93000000031</v>
      </c>
      <c r="F44" s="7">
        <f>F6+F16+F20+F23+F24+F28+F35+F39</f>
        <v>12230561.539999999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75093917.409999996</v>
      </c>
      <c r="C49" s="9">
        <v>75093917.409999996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22296130.93</v>
      </c>
      <c r="C50" s="9">
        <v>22190134.379999999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-4688233.07</v>
      </c>
      <c r="C52" s="9">
        <v>-4688233.07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231808.93000000031</v>
      </c>
      <c r="F56" s="7">
        <f>F54+F44</f>
        <v>12230561.539999999</v>
      </c>
    </row>
    <row r="57" spans="1:6" x14ac:dyDescent="0.2">
      <c r="A57" s="12" t="s">
        <v>100</v>
      </c>
      <c r="B57" s="7">
        <f>SUM(B47:B55)</f>
        <v>92701815.270000011</v>
      </c>
      <c r="C57" s="7">
        <f>SUM(C47:C55)</f>
        <v>92595818.719999999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143657369.10000002</v>
      </c>
      <c r="C59" s="7">
        <f>C44+C57</f>
        <v>140935148.25999999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102457324.3</v>
      </c>
      <c r="F60" s="9">
        <f>SUM(F61:F63)</f>
        <v>102164582.31</v>
      </c>
    </row>
    <row r="61" spans="1:6" x14ac:dyDescent="0.2">
      <c r="A61" s="13"/>
      <c r="B61" s="9"/>
      <c r="C61" s="9"/>
      <c r="D61" s="5" t="s">
        <v>104</v>
      </c>
      <c r="E61" s="9">
        <v>102457324.3</v>
      </c>
      <c r="F61" s="9">
        <v>102164582.31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41104799.859999999</v>
      </c>
      <c r="F65" s="9">
        <f>SUM(F66:F70)</f>
        <v>26780134.620000001</v>
      </c>
    </row>
    <row r="66" spans="1:6" x14ac:dyDescent="0.2">
      <c r="A66" s="13"/>
      <c r="B66" s="9"/>
      <c r="C66" s="9"/>
      <c r="D66" s="5" t="s">
        <v>108</v>
      </c>
      <c r="E66" s="9">
        <v>14438001.460000001</v>
      </c>
      <c r="F66" s="9">
        <v>2620002.64</v>
      </c>
    </row>
    <row r="67" spans="1:6" x14ac:dyDescent="0.2">
      <c r="A67" s="13"/>
      <c r="B67" s="9"/>
      <c r="C67" s="9"/>
      <c r="D67" s="5" t="s">
        <v>109</v>
      </c>
      <c r="E67" s="9">
        <v>26666593.399999999</v>
      </c>
      <c r="F67" s="9">
        <v>24159926.98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205</v>
      </c>
      <c r="F70" s="9">
        <v>205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143562124.16</v>
      </c>
      <c r="F76" s="7">
        <f>F60+F65+F72</f>
        <v>128944716.93000001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143793933.09</v>
      </c>
      <c r="F78" s="7">
        <f>F56+F76</f>
        <v>141175278.47</v>
      </c>
    </row>
    <row r="79" spans="1:6" x14ac:dyDescent="0.2">
      <c r="A79" s="15"/>
      <c r="B79" s="16"/>
      <c r="C79" s="16"/>
      <c r="D79" s="17"/>
      <c r="E79" s="16"/>
      <c r="F79" s="16"/>
    </row>
    <row r="80" spans="1:6" ht="12.75" x14ac:dyDescent="0.2">
      <c r="A80" s="26" t="s">
        <v>120</v>
      </c>
    </row>
    <row r="81" spans="5:5" x14ac:dyDescent="0.2">
      <c r="E81" s="22"/>
    </row>
  </sheetData>
  <mergeCells count="1">
    <mergeCell ref="A1:F1"/>
  </mergeCells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2019-07-29T20:55:03Z</cp:lastPrinted>
  <dcterms:created xsi:type="dcterms:W3CDTF">2017-01-11T17:17:46Z</dcterms:created>
  <dcterms:modified xsi:type="dcterms:W3CDTF">2019-07-29T20:56:59Z</dcterms:modified>
</cp:coreProperties>
</file>